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<sst xmlns="http://schemas.openxmlformats.org/spreadsheetml/2006/main" count="419" uniqueCount="151">
  <si>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</si>
  <si>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</si>
  <si>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</si>
  <si>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</si>
  <si>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</si>
  <si>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</si>
  <si>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</si>
  <si>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</si>
  <si>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</si>
  <si>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</si>
  <si>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</si>
  <si>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</si>
  <si>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</si>
  <si>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</si>
  <si>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</si>
  <si>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</si>
  <si>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</si>
  <si>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</si>
  <si>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</si>
  <si>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</si>
  <si>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</si>
  <si>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</si>
  <si>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</si>
  <si>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</si>
  <si>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</si>
  <si>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</si>
  <si>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</si>
  <si>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</si>
  <si>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</si>
  <si>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</si>
  <si>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</si>
  <si>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</si>
  <si>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</si>
  <si>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</si>
  <si>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</si>
  <si>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</si>
  <si>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</si>
  <si>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</si>
  <si>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</si>
  <si>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</si>
  <si>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</si>
  <si>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</si>
  <si>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</si>
  <si>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</si>
  <si>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</si>
  <si>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</si>
  <si>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</si>
  <si>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</si>
  <si>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</si>
  <si>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</si>
  <si>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</si>
  <si>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</si>
  <si>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</si>
  <si>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</si>
  <si>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</si>
  <si>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</si>
  <si>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</si>
  <si>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</si>
  <si>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</si>
  <si>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</si>
  <si>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</si>
  <si>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</si>
  <si>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</si>
  <si>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</si>
  <si>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</si>
  <si>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</si>
  <si>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</si>
  <si>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</si>
  <si>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</si>
  <si>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</si>
  <si>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</si>
  <si>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</si>
  <si>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</si>
  <si>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</si>
  <si>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</si>
  <si>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</si>
  <si>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</si>
  <si>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</si>
  <si>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</si>
  <si>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</si>
  <si>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</si>
  <si>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</si>
  <si>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</si>
  <si>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</si>
  <si>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</si>
  <si>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</si>
  <si>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</si>
  <si>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</si>
  <si>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</si>
  <si>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</si>
  <si>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</si>
  <si>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</si>
  <si>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</si>
  <si>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</si>
  <si>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</si>
  <si>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</si>
  <si>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</si>
  <si>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</si>
  <si>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</si>
  <si>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</si>
  <si>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</si>
  <si>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</si>
  <si>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</si>
  <si>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</si>
  <si>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</si>
  <si>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</si>
  <si>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</si>
  <si>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</si>
  <si>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</si>
  <si>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</si>
  <si>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</si>
  <si>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</si>
  <si>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</si>
  <si>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</si>
  <si>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</si>
  <si>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</si>
  <si>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</si>
  <si>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</si>
  <si>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</si>
  <si>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</si>
  <si>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</si>
  <si>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</si>
  <si>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</si>
  <si>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</si>
  <si>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</si>
  <si>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</si>
  <si>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</si>
  <si>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</si>
  <si>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</si>
  <si>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</si>
  <si>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</si>
  <si>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</si>
  <si>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</si>
  <si>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</si>
  <si>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</si>
  <si>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</si>
  <si>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</si>
  <si>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</si>
  <si>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</si>
  <si>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</si>
  <si>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</si>
  <si>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</si>
  <si>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</si>
  <si>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</si>
  <si>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SWM</t>
  </si>
  <si>
    <t>BLINKEE</t>
  </si>
  <si>
    <t>FIRST REGISTRATIONS of NEW* MC, TOP 10 BRANDS JUNUARY-MARCH 2019</t>
  </si>
  <si>
    <t>FIRST REGISTRATIONS MP, TOP 10 BRANDS JUNUARY-MARCH 2019</t>
  </si>
  <si>
    <t>MARCH</t>
  </si>
  <si>
    <t>January-March</t>
  </si>
  <si>
    <t>SAKURA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</si>
</sst>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6.3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7.1"/>
      <color indexed="8"/>
      <name val="Calibri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b/>
      <sz val="11.25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7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70" fontId="28" fillId="0" borderId="22" xfId="99" applyNumberFormat="1" applyFont="1" applyBorder="1" applyAlignment="1">
      <alignment vertical="center"/>
    </xf>
    <xf numFmtId="170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70" fontId="28" fillId="0" borderId="27" xfId="99" applyNumberFormat="1" applyFont="1" applyBorder="1" applyAlignment="1">
      <alignment vertical="center"/>
    </xf>
    <xf numFmtId="170" fontId="28" fillId="0" borderId="0" xfId="99" applyNumberFormat="1" applyFont="1" applyAlignment="1">
      <alignment vertical="center"/>
    </xf>
    <xf numFmtId="170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0" fontId="53" fillId="0" borderId="20" xfId="0" applyFont="1" applyBorder="1" applyAlignment="1">
      <alignment horizontal="right"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3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0" fontId="28" fillId="0" borderId="33" xfId="90" applyFont="1" applyBorder="1" applyAlignment="1">
      <alignment vertical="center"/>
      <protection/>
    </xf>
    <xf numFmtId="170" fontId="28" fillId="0" borderId="33" xfId="99" applyNumberFormat="1" applyFont="1" applyBorder="1" applyAlignment="1">
      <alignment vertical="center"/>
    </xf>
    <xf numFmtId="0" fontId="53" fillId="0" borderId="33" xfId="0" applyFont="1" applyBorder="1" applyAlignment="1">
      <alignment horizontal="right"/>
    </xf>
    <xf numFmtId="0" fontId="5" fillId="24" borderId="10" xfId="0" applyFont="1" applyFill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9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5"/>
          <c:w val="0.824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71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27808169"/>
        <c:axId val="48946930"/>
      </c:barChart>
      <c:catAx>
        <c:axId val="2780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6930"/>
        <c:crosses val="autoZero"/>
        <c:auto val="1"/>
        <c:lblOffset val="100"/>
        <c:tickLblSkip val="1"/>
        <c:noMultiLvlLbl val="0"/>
      </c:catAx>
      <c:valAx>
        <c:axId val="48946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37869187"/>
        <c:axId val="5278364"/>
      </c:barChart>
      <c:catAx>
        <c:axId val="37869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364"/>
        <c:crossesAt val="0"/>
        <c:auto val="1"/>
        <c:lblOffset val="100"/>
        <c:tickLblSkip val="1"/>
        <c:noMultiLvlLbl val="0"/>
      </c:catAx>
      <c:valAx>
        <c:axId val="52783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69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05"/>
          <c:w val="0.7322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47505277"/>
        <c:axId val="24894310"/>
      </c:barChart>
      <c:catAx>
        <c:axId val="4750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4310"/>
        <c:crosses val="autoZero"/>
        <c:auto val="1"/>
        <c:lblOffset val="100"/>
        <c:tickLblSkip val="1"/>
        <c:noMultiLvlLbl val="0"/>
      </c:catAx>
      <c:valAx>
        <c:axId val="24894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5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975"/>
          <c:w val="0.73775"/>
          <c:h val="0.7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22722199"/>
        <c:axId val="3173200"/>
      </c:bar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200"/>
        <c:crosses val="autoZero"/>
        <c:auto val="1"/>
        <c:lblOffset val="100"/>
        <c:tickLblSkip val="1"/>
        <c:noMultiLvlLbl val="0"/>
      </c:catAx>
      <c:valAx>
        <c:axId val="317320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28558801"/>
        <c:axId val="55702618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28558801"/>
        <c:axId val="55702618"/>
      </c:line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2618"/>
        <c:crosses val="autoZero"/>
        <c:auto val="1"/>
        <c:lblOffset val="100"/>
        <c:tickLblSkip val="1"/>
        <c:noMultiLvlLbl val="0"/>
      </c:catAx>
      <c:valAx>
        <c:axId val="55702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8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31561515"/>
        <c:axId val="15618180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31561515"/>
        <c:axId val="15618180"/>
      </c:line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6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9"/>
          <c:w val="0.799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05"/>
          <c:w val="0.73225"/>
          <c:h val="0.7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975"/>
          <c:w val="0.752"/>
          <c:h val="0.7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54581211"/>
        <c:axId val="21468852"/>
      </c:barChart>
      <c:catAx>
        <c:axId val="545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59001941"/>
        <c:axId val="61255422"/>
      </c:barChart>
      <c:catAx>
        <c:axId val="59001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 val="autoZero"/>
        <c:auto val="1"/>
        <c:lblOffset val="100"/>
        <c:tickLblSkip val="1"/>
        <c:noMultiLvlLbl val="0"/>
      </c:catAx>
      <c:valAx>
        <c:axId val="61255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19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14427887"/>
        <c:axId val="62742120"/>
      </c:barChart>
      <c:catAx>
        <c:axId val="1442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42120"/>
        <c:crossesAt val="0"/>
        <c:auto val="1"/>
        <c:lblOffset val="100"/>
        <c:tickLblSkip val="1"/>
        <c:noMultiLvlLbl val="0"/>
      </c:catAx>
      <c:valAx>
        <c:axId val="627421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3" t="s">
        <v>90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147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119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123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/>
      <c r="F3" s="3"/>
      <c r="G3" s="3"/>
      <c r="H3" s="3"/>
      <c r="I3" s="3"/>
      <c r="J3" s="3"/>
      <c r="K3" s="3"/>
      <c r="L3" s="3"/>
      <c r="M3" s="7"/>
      <c r="N3" s="3">
        <v>17414</v>
      </c>
      <c r="O3" s="97">
        <v>0.7916893980723768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5">
        <v>675</v>
      </c>
      <c r="C4" s="165">
        <v>1264</v>
      </c>
      <c r="D4" s="165">
        <v>2643</v>
      </c>
      <c r="E4" s="165"/>
      <c r="F4" s="165"/>
      <c r="G4" s="165"/>
      <c r="H4" s="165"/>
      <c r="I4" s="165"/>
      <c r="J4" s="165"/>
      <c r="K4" s="165"/>
      <c r="L4" s="165"/>
      <c r="M4" s="166"/>
      <c r="N4" s="3">
        <v>4582</v>
      </c>
      <c r="O4" s="97">
        <v>0.2083106019276232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/>
      <c r="F5" s="9"/>
      <c r="G5" s="9"/>
      <c r="H5" s="9"/>
      <c r="I5" s="9"/>
      <c r="J5" s="9"/>
      <c r="K5" s="9"/>
      <c r="L5" s="9"/>
      <c r="M5" s="9"/>
      <c r="N5" s="9">
        <v>21996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7">
        <v>-0.07807358659886332</v>
      </c>
      <c r="C6" s="167">
        <v>1.093770279039585</v>
      </c>
      <c r="D6" s="286">
        <v>0.9310398264373161</v>
      </c>
      <c r="E6" s="286"/>
      <c r="F6" s="286"/>
      <c r="G6" s="286"/>
      <c r="H6" s="286"/>
      <c r="I6" s="286"/>
      <c r="J6" s="286"/>
      <c r="K6" s="286"/>
      <c r="L6" s="286"/>
      <c r="M6" s="286"/>
      <c r="N6" s="168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9">
        <v>-0.009321761491481784</v>
      </c>
      <c r="C7" s="169">
        <v>0.6782834850455137</v>
      </c>
      <c r="D7" s="287">
        <v>0.4594752869524479</v>
      </c>
      <c r="E7" s="287"/>
      <c r="F7" s="287"/>
      <c r="G7" s="287"/>
      <c r="H7" s="287"/>
      <c r="I7" s="287"/>
      <c r="J7" s="287"/>
      <c r="K7" s="287"/>
      <c r="L7" s="287"/>
      <c r="M7" s="287"/>
      <c r="N7" s="287">
        <v>0.4196463147024654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6" t="s">
        <v>6</v>
      </c>
      <c r="B9" s="228" t="s">
        <v>148</v>
      </c>
      <c r="C9" s="229"/>
      <c r="D9" s="230" t="s">
        <v>36</v>
      </c>
      <c r="E9" s="232" t="s">
        <v>23</v>
      </c>
      <c r="F9" s="233"/>
      <c r="G9" s="230" t="s">
        <v>36</v>
      </c>
    </row>
    <row r="10" spans="1:34" s="5" customFormat="1" ht="26.25" customHeight="1">
      <c r="A10" s="227"/>
      <c r="B10" s="45">
        <v>2019</v>
      </c>
      <c r="C10" s="45">
        <v>2018</v>
      </c>
      <c r="D10" s="231"/>
      <c r="E10" s="45">
        <f>B10</f>
        <v>2019</v>
      </c>
      <c r="F10" s="45">
        <f>C10</f>
        <v>2018</v>
      </c>
      <c r="G10" s="231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2">
        <v>9818</v>
      </c>
      <c r="C11" s="202">
        <v>6999</v>
      </c>
      <c r="D11" s="203">
        <v>0.40277182454636384</v>
      </c>
      <c r="E11" s="202">
        <v>17414</v>
      </c>
      <c r="F11" s="204">
        <v>12573</v>
      </c>
      <c r="G11" s="203">
        <v>0.3850314165274795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2">
        <v>2643</v>
      </c>
      <c r="C12" s="202">
        <v>1539</v>
      </c>
      <c r="D12" s="203">
        <v>0.7173489278752436</v>
      </c>
      <c r="E12" s="202">
        <v>4582</v>
      </c>
      <c r="F12" s="204">
        <v>2921</v>
      </c>
      <c r="G12" s="203">
        <v>0.5686408764121875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2">
        <v>12461</v>
      </c>
      <c r="C13" s="202">
        <v>8538</v>
      </c>
      <c r="D13" s="203">
        <v>0.4594752869524479</v>
      </c>
      <c r="E13" s="202">
        <v>21996</v>
      </c>
      <c r="F13" s="202">
        <v>15494</v>
      </c>
      <c r="G13" s="203">
        <v>0.4196463147024654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127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/>
      <c r="F3" s="3"/>
      <c r="G3" s="3"/>
      <c r="H3" s="3"/>
      <c r="I3" s="3"/>
      <c r="J3" s="3"/>
      <c r="K3" s="3"/>
      <c r="L3" s="3"/>
      <c r="M3" s="7"/>
      <c r="N3" s="3">
        <v>3521</v>
      </c>
      <c r="O3" s="97">
        <v>0.5381323551887514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5">
        <v>362</v>
      </c>
      <c r="C4" s="165">
        <v>803</v>
      </c>
      <c r="D4" s="165">
        <v>1857</v>
      </c>
      <c r="E4" s="165"/>
      <c r="F4" s="165"/>
      <c r="G4" s="165"/>
      <c r="H4" s="165"/>
      <c r="I4" s="165"/>
      <c r="J4" s="165"/>
      <c r="K4" s="165"/>
      <c r="L4" s="165"/>
      <c r="M4" s="166"/>
      <c r="N4" s="3">
        <v>3022</v>
      </c>
      <c r="O4" s="97">
        <v>0.46186764481124865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/>
      <c r="F5" s="9"/>
      <c r="G5" s="9"/>
      <c r="H5" s="9"/>
      <c r="I5" s="9"/>
      <c r="J5" s="9"/>
      <c r="K5" s="9"/>
      <c r="L5" s="9"/>
      <c r="M5" s="9"/>
      <c r="N5" s="9">
        <v>6543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7">
        <v>-0.29923273657289007</v>
      </c>
      <c r="C6" s="167">
        <v>1.0632603406326036</v>
      </c>
      <c r="D6" s="286">
        <v>1.3732311320754715</v>
      </c>
      <c r="E6" s="286"/>
      <c r="F6" s="286"/>
      <c r="G6" s="286"/>
      <c r="H6" s="286"/>
      <c r="I6" s="286"/>
      <c r="J6" s="286"/>
      <c r="K6" s="286"/>
      <c r="L6" s="286"/>
      <c r="M6" s="286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9">
        <v>0.2863849765258215</v>
      </c>
      <c r="C7" s="169">
        <v>0.8992161254199329</v>
      </c>
      <c r="D7" s="287">
        <v>0.8237426370638876</v>
      </c>
      <c r="E7" s="287"/>
      <c r="F7" s="287"/>
      <c r="G7" s="287"/>
      <c r="H7" s="287"/>
      <c r="I7" s="287"/>
      <c r="J7" s="287"/>
      <c r="K7" s="287"/>
      <c r="L7" s="287"/>
      <c r="M7" s="287"/>
      <c r="N7" s="287">
        <v>0.7499331372024605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6" t="s">
        <v>6</v>
      </c>
      <c r="B9" s="228" t="str">
        <f>'R_PTW 2019vs2018'!B9:C9</f>
        <v>MARCH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7"/>
      <c r="B10" s="45">
        <f>'R_PTW 2019vs2018'!B10</f>
        <v>2019</v>
      </c>
      <c r="C10" s="45">
        <f>'R_PTW 2019vs2018'!C10</f>
        <v>2018</v>
      </c>
      <c r="D10" s="231"/>
      <c r="E10" s="45">
        <f>'R_PTW 2019vs2018'!E10</f>
        <v>2019</v>
      </c>
      <c r="F10" s="45">
        <f>'R_PTW 2019vs2018'!F10</f>
        <v>2018</v>
      </c>
      <c r="G10" s="231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2">
        <v>2168</v>
      </c>
      <c r="C11" s="202">
        <v>1225</v>
      </c>
      <c r="D11" s="203">
        <v>0.7697959183673468</v>
      </c>
      <c r="E11" s="202">
        <v>3521</v>
      </c>
      <c r="F11" s="204">
        <v>2093</v>
      </c>
      <c r="G11" s="203">
        <v>0.6822742474916388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2">
        <v>1857</v>
      </c>
      <c r="C12" s="202">
        <v>982</v>
      </c>
      <c r="D12" s="203">
        <v>0.8910386965376782</v>
      </c>
      <c r="E12" s="202">
        <v>3022</v>
      </c>
      <c r="F12" s="204">
        <v>1646</v>
      </c>
      <c r="G12" s="203">
        <v>0.8359659781287971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2">
        <v>4025</v>
      </c>
      <c r="C13" s="202">
        <v>2207</v>
      </c>
      <c r="D13" s="203">
        <v>0.8237426370638876</v>
      </c>
      <c r="E13" s="202">
        <v>6543</v>
      </c>
      <c r="F13" s="202">
        <v>3739</v>
      </c>
      <c r="G13" s="203">
        <v>0.7499331372024605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535</v>
      </c>
      <c r="C6" s="165">
        <v>1117</v>
      </c>
      <c r="D6" s="165">
        <v>2081</v>
      </c>
      <c r="E6" s="165">
        <v>3411</v>
      </c>
      <c r="F6" s="165">
        <v>3016</v>
      </c>
      <c r="G6" s="165">
        <v>3077</v>
      </c>
      <c r="H6" s="165">
        <v>2446</v>
      </c>
      <c r="I6" s="165">
        <v>2023</v>
      </c>
      <c r="J6" s="165">
        <v>1643</v>
      </c>
      <c r="K6" s="165">
        <v>780</v>
      </c>
      <c r="L6" s="165">
        <v>586</v>
      </c>
      <c r="M6" s="166">
        <v>5129</v>
      </c>
      <c r="N6" s="3">
        <v>25844</v>
      </c>
      <c r="O6" s="82"/>
      <c r="R6" s="83"/>
    </row>
    <row r="7" spans="1:18" s="62" customFormat="1" ht="12.75">
      <c r="A7" s="165">
        <v>2017</v>
      </c>
      <c r="B7" s="165">
        <v>389</v>
      </c>
      <c r="C7" s="165">
        <v>712</v>
      </c>
      <c r="D7" s="165">
        <v>1837</v>
      </c>
      <c r="E7" s="165">
        <v>2055</v>
      </c>
      <c r="F7" s="165">
        <v>2013</v>
      </c>
      <c r="G7" s="165">
        <v>1955</v>
      </c>
      <c r="H7" s="165">
        <v>1602</v>
      </c>
      <c r="I7" s="165">
        <v>1347</v>
      </c>
      <c r="J7" s="165">
        <v>853</v>
      </c>
      <c r="K7" s="165">
        <v>645</v>
      </c>
      <c r="L7" s="165">
        <v>394</v>
      </c>
      <c r="M7" s="166">
        <v>1230</v>
      </c>
      <c r="N7" s="3">
        <v>15032</v>
      </c>
      <c r="O7" s="82"/>
      <c r="R7" s="83"/>
    </row>
    <row r="8" spans="1:18" s="62" customFormat="1" ht="12.75">
      <c r="A8" s="165">
        <v>2018</v>
      </c>
      <c r="B8" s="165">
        <v>362</v>
      </c>
      <c r="C8" s="165">
        <v>506</v>
      </c>
      <c r="D8" s="165">
        <v>1225</v>
      </c>
      <c r="E8" s="165">
        <v>2249</v>
      </c>
      <c r="F8" s="165">
        <v>2004</v>
      </c>
      <c r="G8" s="165">
        <v>1986</v>
      </c>
      <c r="H8" s="165">
        <v>1629</v>
      </c>
      <c r="I8" s="165">
        <v>1452</v>
      </c>
      <c r="J8" s="165">
        <v>1040</v>
      </c>
      <c r="K8" s="165">
        <v>841</v>
      </c>
      <c r="L8" s="165">
        <v>555</v>
      </c>
      <c r="M8" s="166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3521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>
        <v>0.7697959183673468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>
        <v>0.6822742474916388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36" t="s">
        <v>6</v>
      </c>
      <c r="B12" s="228" t="str">
        <f>'R_PTW NEW 2019vs2018'!B9:C9</f>
        <v>MARCH</v>
      </c>
      <c r="C12" s="229"/>
      <c r="D12" s="230" t="s">
        <v>36</v>
      </c>
      <c r="E12" s="232" t="s">
        <v>23</v>
      </c>
      <c r="F12" s="233"/>
      <c r="G12" s="230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7"/>
      <c r="B13" s="45">
        <f>'R_PTW NEW 2019vs2018'!B10</f>
        <v>2019</v>
      </c>
      <c r="C13" s="45">
        <f>'R_PTW NEW 2019vs2018'!C10</f>
        <v>2018</v>
      </c>
      <c r="D13" s="231"/>
      <c r="E13" s="45">
        <f>'R_PTW NEW 2019vs2018'!E10</f>
        <v>2019</v>
      </c>
      <c r="F13" s="45">
        <f>'R_PTW NEW 2019vs2018'!F10</f>
        <v>2018</v>
      </c>
      <c r="G13" s="231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0">
        <v>2168</v>
      </c>
      <c r="C14" s="170">
        <v>1225</v>
      </c>
      <c r="D14" s="171">
        <v>0.7697959183673468</v>
      </c>
      <c r="E14" s="170">
        <v>3521</v>
      </c>
      <c r="F14" s="172">
        <v>2093</v>
      </c>
      <c r="G14" s="171">
        <v>0.6822742474916388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128</v>
      </c>
      <c r="C2" s="250"/>
      <c r="D2" s="250"/>
      <c r="E2" s="250"/>
      <c r="F2" s="250"/>
      <c r="G2" s="250"/>
      <c r="H2" s="250"/>
      <c r="I2" s="101"/>
      <c r="J2" s="250" t="s">
        <v>129</v>
      </c>
      <c r="K2" s="250"/>
      <c r="L2" s="250"/>
      <c r="M2" s="250"/>
      <c r="N2" s="250"/>
      <c r="O2" s="250"/>
      <c r="P2" s="250"/>
      <c r="R2" s="250" t="s">
        <v>131</v>
      </c>
      <c r="S2" s="250"/>
      <c r="T2" s="250"/>
      <c r="U2" s="250"/>
      <c r="V2" s="250"/>
      <c r="W2" s="250"/>
      <c r="X2" s="250"/>
    </row>
    <row r="3" spans="2:24" ht="15" customHeight="1">
      <c r="B3" s="251" t="s">
        <v>58</v>
      </c>
      <c r="C3" s="253" t="s">
        <v>59</v>
      </c>
      <c r="D3" s="241" t="s">
        <v>149</v>
      </c>
      <c r="E3" s="242"/>
      <c r="F3" s="242"/>
      <c r="G3" s="242"/>
      <c r="H3" s="243"/>
      <c r="I3" s="103"/>
      <c r="J3" s="259" t="s">
        <v>60</v>
      </c>
      <c r="K3" s="262" t="s">
        <v>103</v>
      </c>
      <c r="L3" s="241" t="str">
        <f>D3</f>
        <v>January-March</v>
      </c>
      <c r="M3" s="242"/>
      <c r="N3" s="242"/>
      <c r="O3" s="242"/>
      <c r="P3" s="243"/>
      <c r="R3" s="251" t="s">
        <v>49</v>
      </c>
      <c r="S3" s="253" t="s">
        <v>59</v>
      </c>
      <c r="T3" s="241" t="str">
        <f>L3</f>
        <v>January-March</v>
      </c>
      <c r="U3" s="242"/>
      <c r="V3" s="242"/>
      <c r="W3" s="242"/>
      <c r="X3" s="243"/>
    </row>
    <row r="4" spans="2:24" ht="15" customHeight="1">
      <c r="B4" s="252"/>
      <c r="C4" s="254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60"/>
      <c r="K4" s="263"/>
      <c r="L4" s="247">
        <v>2019</v>
      </c>
      <c r="M4" s="255">
        <v>2018</v>
      </c>
      <c r="N4" s="249" t="s">
        <v>63</v>
      </c>
      <c r="O4" s="249" t="s">
        <v>130</v>
      </c>
      <c r="P4" s="249" t="s">
        <v>95</v>
      </c>
      <c r="R4" s="265"/>
      <c r="S4" s="266"/>
      <c r="T4" s="247">
        <v>2019</v>
      </c>
      <c r="U4" s="255">
        <v>2018</v>
      </c>
      <c r="V4" s="249" t="s">
        <v>63</v>
      </c>
      <c r="W4" s="249" t="s">
        <v>130</v>
      </c>
      <c r="X4" s="249" t="s">
        <v>95</v>
      </c>
    </row>
    <row r="5" spans="2:24" ht="12.75">
      <c r="B5" s="109">
        <v>1</v>
      </c>
      <c r="C5" s="173" t="s">
        <v>27</v>
      </c>
      <c r="D5" s="288">
        <v>489</v>
      </c>
      <c r="E5" s="174">
        <v>0.13888099971598977</v>
      </c>
      <c r="F5" s="288">
        <v>263</v>
      </c>
      <c r="G5" s="289">
        <v>0.12565695174390826</v>
      </c>
      <c r="H5" s="175">
        <v>0.8593155893536122</v>
      </c>
      <c r="I5" s="110"/>
      <c r="J5" s="261"/>
      <c r="K5" s="264"/>
      <c r="L5" s="248"/>
      <c r="M5" s="256"/>
      <c r="N5" s="248"/>
      <c r="O5" s="248"/>
      <c r="P5" s="248"/>
      <c r="R5" s="252"/>
      <c r="S5" s="267"/>
      <c r="T5" s="248"/>
      <c r="U5" s="256"/>
      <c r="V5" s="248"/>
      <c r="W5" s="248"/>
      <c r="X5" s="248"/>
    </row>
    <row r="6" spans="2:24" ht="15">
      <c r="B6" s="112">
        <v>2</v>
      </c>
      <c r="C6" s="176" t="s">
        <v>26</v>
      </c>
      <c r="D6" s="177">
        <v>456</v>
      </c>
      <c r="E6" s="178">
        <v>0.12950866231184321</v>
      </c>
      <c r="F6" s="177">
        <v>277</v>
      </c>
      <c r="G6" s="179">
        <v>0.1323459149546106</v>
      </c>
      <c r="H6" s="180">
        <v>0.6462093862815885</v>
      </c>
      <c r="I6" s="110"/>
      <c r="J6" s="111" t="s">
        <v>64</v>
      </c>
      <c r="K6" s="208" t="s">
        <v>48</v>
      </c>
      <c r="L6" s="290">
        <v>317</v>
      </c>
      <c r="M6" s="146">
        <v>100</v>
      </c>
      <c r="N6" s="210">
        <v>2.17</v>
      </c>
      <c r="O6" s="211"/>
      <c r="P6" s="211"/>
      <c r="R6" s="111" t="s">
        <v>50</v>
      </c>
      <c r="S6" s="208" t="s">
        <v>26</v>
      </c>
      <c r="T6" s="209">
        <v>199</v>
      </c>
      <c r="U6" s="146">
        <v>69</v>
      </c>
      <c r="V6" s="210">
        <v>1.8840579710144927</v>
      </c>
      <c r="W6" s="211"/>
      <c r="X6" s="211"/>
    </row>
    <row r="7" spans="2:24" ht="15">
      <c r="B7" s="112">
        <v>3</v>
      </c>
      <c r="C7" s="176" t="s">
        <v>0</v>
      </c>
      <c r="D7" s="177">
        <v>415</v>
      </c>
      <c r="E7" s="178">
        <v>0.11786424311275207</v>
      </c>
      <c r="F7" s="177">
        <v>296</v>
      </c>
      <c r="G7" s="179">
        <v>0.14142379359770665</v>
      </c>
      <c r="H7" s="180">
        <v>0.402027027027027</v>
      </c>
      <c r="I7" s="110"/>
      <c r="J7" s="113"/>
      <c r="K7" s="212" t="s">
        <v>28</v>
      </c>
      <c r="L7" s="213">
        <v>228</v>
      </c>
      <c r="M7" s="147">
        <v>123</v>
      </c>
      <c r="N7" s="214">
        <v>0.853658536585366</v>
      </c>
      <c r="O7" s="155"/>
      <c r="P7" s="155"/>
      <c r="R7" s="113"/>
      <c r="S7" s="212" t="s">
        <v>27</v>
      </c>
      <c r="T7" s="213">
        <v>194</v>
      </c>
      <c r="U7" s="147">
        <v>83</v>
      </c>
      <c r="V7" s="214">
        <v>1.3373493975903616</v>
      </c>
      <c r="W7" s="155"/>
      <c r="X7" s="155"/>
    </row>
    <row r="8" spans="2:24" ht="15">
      <c r="B8" s="112">
        <v>4</v>
      </c>
      <c r="C8" s="176" t="s">
        <v>48</v>
      </c>
      <c r="D8" s="177">
        <v>328</v>
      </c>
      <c r="E8" s="178">
        <v>0.09315535359272933</v>
      </c>
      <c r="F8" s="177">
        <v>111</v>
      </c>
      <c r="G8" s="179">
        <v>0.05303392259913999</v>
      </c>
      <c r="H8" s="180">
        <v>1.954954954954955</v>
      </c>
      <c r="I8" s="110"/>
      <c r="J8" s="113"/>
      <c r="K8" s="212" t="s">
        <v>27</v>
      </c>
      <c r="L8" s="213">
        <v>227</v>
      </c>
      <c r="M8" s="147">
        <v>97</v>
      </c>
      <c r="N8" s="214">
        <v>1.3402061855670104</v>
      </c>
      <c r="O8" s="155"/>
      <c r="P8" s="155"/>
      <c r="R8" s="113"/>
      <c r="S8" s="212" t="s">
        <v>34</v>
      </c>
      <c r="T8" s="213">
        <v>58</v>
      </c>
      <c r="U8" s="147">
        <v>40</v>
      </c>
      <c r="V8" s="214">
        <v>0.44999999999999996</v>
      </c>
      <c r="W8" s="155"/>
      <c r="X8" s="155"/>
    </row>
    <row r="9" spans="2:24" ht="12.75">
      <c r="B9" s="112">
        <v>5</v>
      </c>
      <c r="C9" s="176" t="s">
        <v>28</v>
      </c>
      <c r="D9" s="177">
        <v>228</v>
      </c>
      <c r="E9" s="178">
        <v>0.06475433115592161</v>
      </c>
      <c r="F9" s="177">
        <v>123</v>
      </c>
      <c r="G9" s="179">
        <v>0.058767319636884856</v>
      </c>
      <c r="H9" s="180">
        <v>0.853658536585366</v>
      </c>
      <c r="I9" s="110"/>
      <c r="J9" s="111"/>
      <c r="K9" s="111" t="s">
        <v>75</v>
      </c>
      <c r="L9" s="111">
        <v>841</v>
      </c>
      <c r="M9" s="111">
        <v>355</v>
      </c>
      <c r="N9" s="215">
        <v>1.3690140845070422</v>
      </c>
      <c r="O9" s="155"/>
      <c r="P9" s="155"/>
      <c r="R9" s="111"/>
      <c r="S9" s="111" t="s">
        <v>75</v>
      </c>
      <c r="T9" s="111">
        <v>277</v>
      </c>
      <c r="U9" s="111">
        <v>126</v>
      </c>
      <c r="V9" s="215">
        <v>1.1984126984126986</v>
      </c>
      <c r="W9" s="155"/>
      <c r="X9" s="155"/>
    </row>
    <row r="10" spans="2:24" ht="12.75">
      <c r="B10" s="112">
        <v>6</v>
      </c>
      <c r="C10" s="176" t="s">
        <v>33</v>
      </c>
      <c r="D10" s="177">
        <v>214</v>
      </c>
      <c r="E10" s="178">
        <v>0.06077818801476853</v>
      </c>
      <c r="F10" s="177">
        <v>174</v>
      </c>
      <c r="G10" s="179">
        <v>0.08313425704730053</v>
      </c>
      <c r="H10" s="180">
        <v>0.2298850574712643</v>
      </c>
      <c r="I10" s="110"/>
      <c r="J10" s="114" t="s">
        <v>70</v>
      </c>
      <c r="K10" s="115"/>
      <c r="L10" s="183">
        <v>1613</v>
      </c>
      <c r="M10" s="183">
        <v>675</v>
      </c>
      <c r="N10" s="116">
        <v>1.3896296296296295</v>
      </c>
      <c r="O10" s="135">
        <v>0.4581084919057086</v>
      </c>
      <c r="P10" s="135">
        <v>0.3225035833731486</v>
      </c>
      <c r="R10" s="114" t="s">
        <v>79</v>
      </c>
      <c r="S10" s="115"/>
      <c r="T10" s="183">
        <v>728</v>
      </c>
      <c r="U10" s="183">
        <v>318</v>
      </c>
      <c r="V10" s="116">
        <v>1.2893081761006289</v>
      </c>
      <c r="W10" s="135">
        <v>0.20675944333996024</v>
      </c>
      <c r="X10" s="135">
        <v>0.15193502150023888</v>
      </c>
    </row>
    <row r="11" spans="2:24" ht="15">
      <c r="B11" s="112">
        <v>7</v>
      </c>
      <c r="C11" s="176" t="s">
        <v>89</v>
      </c>
      <c r="D11" s="177">
        <v>173</v>
      </c>
      <c r="E11" s="178">
        <v>0.04913376881567737</v>
      </c>
      <c r="F11" s="177">
        <v>37</v>
      </c>
      <c r="G11" s="179">
        <v>0.017677974199713332</v>
      </c>
      <c r="H11" s="180">
        <v>3.6756756756756754</v>
      </c>
      <c r="I11" s="110"/>
      <c r="J11" s="111" t="s">
        <v>65</v>
      </c>
      <c r="K11" s="208" t="s">
        <v>29</v>
      </c>
      <c r="L11" s="290">
        <v>24</v>
      </c>
      <c r="M11" s="146"/>
      <c r="N11" s="210"/>
      <c r="O11" s="211"/>
      <c r="P11" s="211"/>
      <c r="R11" s="111" t="s">
        <v>51</v>
      </c>
      <c r="S11" s="212" t="s">
        <v>28</v>
      </c>
      <c r="T11" s="209">
        <v>108</v>
      </c>
      <c r="U11" s="146">
        <v>46</v>
      </c>
      <c r="V11" s="210">
        <v>1.347826086956522</v>
      </c>
      <c r="W11" s="211"/>
      <c r="X11" s="211"/>
    </row>
    <row r="12" spans="2:24" ht="15">
      <c r="B12" s="112">
        <v>8</v>
      </c>
      <c r="C12" s="176" t="s">
        <v>32</v>
      </c>
      <c r="D12" s="177">
        <v>137</v>
      </c>
      <c r="E12" s="178">
        <v>0.03890940073842658</v>
      </c>
      <c r="F12" s="177">
        <v>145</v>
      </c>
      <c r="G12" s="179">
        <v>0.0692785475394171</v>
      </c>
      <c r="H12" s="180">
        <v>-0.05517241379310345</v>
      </c>
      <c r="I12" s="110"/>
      <c r="J12" s="113"/>
      <c r="K12" s="212" t="s">
        <v>33</v>
      </c>
      <c r="L12" s="213">
        <v>23</v>
      </c>
      <c r="M12" s="147">
        <v>23</v>
      </c>
      <c r="N12" s="214">
        <v>0</v>
      </c>
      <c r="O12" s="155"/>
      <c r="P12" s="155"/>
      <c r="R12" s="113"/>
      <c r="S12" s="212" t="s">
        <v>48</v>
      </c>
      <c r="T12" s="213">
        <v>99</v>
      </c>
      <c r="U12" s="147">
        <v>22</v>
      </c>
      <c r="V12" s="214">
        <v>3.5</v>
      </c>
      <c r="W12" s="155"/>
      <c r="X12" s="155"/>
    </row>
    <row r="13" spans="2:24" ht="15">
      <c r="B13" s="112"/>
      <c r="C13" s="176" t="s">
        <v>29</v>
      </c>
      <c r="D13" s="177">
        <v>137</v>
      </c>
      <c r="E13" s="178">
        <v>0.03890940073842658</v>
      </c>
      <c r="F13" s="177">
        <v>71</v>
      </c>
      <c r="G13" s="179">
        <v>0.03392259913999045</v>
      </c>
      <c r="H13" s="180">
        <v>0.9295774647887325</v>
      </c>
      <c r="I13" s="110"/>
      <c r="J13" s="113"/>
      <c r="K13" s="212" t="s">
        <v>27</v>
      </c>
      <c r="L13" s="213">
        <v>20</v>
      </c>
      <c r="M13" s="147">
        <v>27</v>
      </c>
      <c r="N13" s="214">
        <v>-0.2592592592592593</v>
      </c>
      <c r="O13" s="155"/>
      <c r="P13" s="155"/>
      <c r="R13" s="113"/>
      <c r="S13" s="212" t="s">
        <v>32</v>
      </c>
      <c r="T13" s="213">
        <v>45</v>
      </c>
      <c r="U13" s="147">
        <v>42</v>
      </c>
      <c r="V13" s="214">
        <v>0.0714285714285714</v>
      </c>
      <c r="W13" s="155"/>
      <c r="X13" s="155"/>
    </row>
    <row r="14" spans="2:24" ht="12.75">
      <c r="B14" s="112">
        <v>10</v>
      </c>
      <c r="C14" s="176" t="s">
        <v>31</v>
      </c>
      <c r="D14" s="177">
        <v>122</v>
      </c>
      <c r="E14" s="178">
        <v>0.03464924737290542</v>
      </c>
      <c r="F14" s="177">
        <v>116</v>
      </c>
      <c r="G14" s="179">
        <v>0.05542283803153368</v>
      </c>
      <c r="H14" s="180">
        <v>0.051724137931034475</v>
      </c>
      <c r="I14" s="110"/>
      <c r="J14" s="117"/>
      <c r="K14" s="111" t="s">
        <v>75</v>
      </c>
      <c r="L14" s="111">
        <v>27</v>
      </c>
      <c r="M14" s="111">
        <v>22</v>
      </c>
      <c r="N14" s="215">
        <v>0.2272727272727273</v>
      </c>
      <c r="O14" s="155"/>
      <c r="P14" s="155"/>
      <c r="R14" s="117"/>
      <c r="S14" s="111" t="s">
        <v>75</v>
      </c>
      <c r="T14" s="111">
        <v>70</v>
      </c>
      <c r="U14" s="111">
        <v>55</v>
      </c>
      <c r="V14" s="215">
        <v>0.2727272727272727</v>
      </c>
      <c r="W14" s="155"/>
      <c r="X14" s="155"/>
    </row>
    <row r="15" spans="2:24" ht="12.75">
      <c r="B15" s="257" t="s">
        <v>77</v>
      </c>
      <c r="C15" s="258"/>
      <c r="D15" s="118">
        <v>2699</v>
      </c>
      <c r="E15" s="119">
        <v>0.7665435955694404</v>
      </c>
      <c r="F15" s="118">
        <v>1613</v>
      </c>
      <c r="G15" s="119">
        <v>0.7706641184902053</v>
      </c>
      <c r="H15" s="121">
        <v>0.6732796032238066</v>
      </c>
      <c r="I15" s="110"/>
      <c r="J15" s="114" t="s">
        <v>71</v>
      </c>
      <c r="K15" s="115"/>
      <c r="L15" s="183">
        <v>94</v>
      </c>
      <c r="M15" s="183">
        <v>72</v>
      </c>
      <c r="N15" s="116">
        <v>0.3055555555555556</v>
      </c>
      <c r="O15" s="135">
        <v>0.026696961090599262</v>
      </c>
      <c r="P15" s="135">
        <v>0.034400382226469184</v>
      </c>
      <c r="R15" s="114" t="s">
        <v>80</v>
      </c>
      <c r="S15" s="115"/>
      <c r="T15" s="183">
        <v>322</v>
      </c>
      <c r="U15" s="183">
        <v>165</v>
      </c>
      <c r="V15" s="116">
        <v>0.9515151515151514</v>
      </c>
      <c r="W15" s="135">
        <v>0.09145129224652088</v>
      </c>
      <c r="X15" s="135">
        <v>0.07883420926899187</v>
      </c>
    </row>
    <row r="16" spans="2:24" ht="15">
      <c r="B16" s="244" t="s">
        <v>78</v>
      </c>
      <c r="C16" s="244"/>
      <c r="D16" s="120">
        <v>822</v>
      </c>
      <c r="E16" s="119">
        <v>0.2334564044305595</v>
      </c>
      <c r="F16" s="120">
        <v>480</v>
      </c>
      <c r="G16" s="119">
        <v>0.22933588150979456</v>
      </c>
      <c r="H16" s="122">
        <v>0.7124999999999999</v>
      </c>
      <c r="I16" s="110"/>
      <c r="J16" s="111" t="s">
        <v>66</v>
      </c>
      <c r="K16" s="208" t="s">
        <v>33</v>
      </c>
      <c r="L16" s="290">
        <v>100</v>
      </c>
      <c r="M16" s="146">
        <v>67</v>
      </c>
      <c r="N16" s="210">
        <v>0.4925373134328359</v>
      </c>
      <c r="O16" s="211"/>
      <c r="P16" s="211"/>
      <c r="R16" s="111" t="s">
        <v>52</v>
      </c>
      <c r="S16" s="208" t="s">
        <v>48</v>
      </c>
      <c r="T16" s="209">
        <v>171</v>
      </c>
      <c r="U16" s="146">
        <v>61</v>
      </c>
      <c r="V16" s="210">
        <v>1.80327868852459</v>
      </c>
      <c r="W16" s="211"/>
      <c r="X16" s="211"/>
    </row>
    <row r="17" spans="2:24" ht="15">
      <c r="B17" s="245" t="s">
        <v>76</v>
      </c>
      <c r="C17" s="245"/>
      <c r="D17" s="160">
        <v>3521</v>
      </c>
      <c r="E17" s="181">
        <v>1</v>
      </c>
      <c r="F17" s="160">
        <v>2093</v>
      </c>
      <c r="G17" s="182">
        <v>0.9999999999999996</v>
      </c>
      <c r="H17" s="159">
        <v>0.6822742474916388</v>
      </c>
      <c r="I17" s="110"/>
      <c r="J17" s="113"/>
      <c r="K17" s="212" t="s">
        <v>27</v>
      </c>
      <c r="L17" s="213">
        <v>60</v>
      </c>
      <c r="M17" s="147">
        <v>37</v>
      </c>
      <c r="N17" s="214">
        <v>0.6216216216216217</v>
      </c>
      <c r="O17" s="155"/>
      <c r="P17" s="155"/>
      <c r="R17" s="113"/>
      <c r="S17" s="212" t="s">
        <v>26</v>
      </c>
      <c r="T17" s="213">
        <v>144</v>
      </c>
      <c r="U17" s="147">
        <v>142</v>
      </c>
      <c r="V17" s="214">
        <v>0.014084507042253502</v>
      </c>
      <c r="W17" s="155"/>
      <c r="X17" s="155"/>
    </row>
    <row r="18" spans="2:24" ht="15">
      <c r="B18" s="246" t="s">
        <v>92</v>
      </c>
      <c r="C18" s="246"/>
      <c r="D18" s="246"/>
      <c r="E18" s="246"/>
      <c r="F18" s="246"/>
      <c r="G18" s="246"/>
      <c r="H18" s="246"/>
      <c r="I18" s="110"/>
      <c r="J18" s="113"/>
      <c r="K18" s="212" t="s">
        <v>26</v>
      </c>
      <c r="L18" s="213">
        <v>60</v>
      </c>
      <c r="M18" s="147">
        <v>24</v>
      </c>
      <c r="N18" s="214">
        <v>1.5</v>
      </c>
      <c r="O18" s="155"/>
      <c r="P18" s="155"/>
      <c r="R18" s="113"/>
      <c r="S18" s="212" t="s">
        <v>89</v>
      </c>
      <c r="T18" s="213">
        <v>109</v>
      </c>
      <c r="U18" s="147">
        <v>17</v>
      </c>
      <c r="V18" s="214">
        <v>5.411764705882353</v>
      </c>
      <c r="W18" s="155"/>
      <c r="X18" s="155"/>
    </row>
    <row r="19" spans="2:24" ht="12.75" customHeight="1">
      <c r="B19" s="238" t="s">
        <v>45</v>
      </c>
      <c r="C19" s="238"/>
      <c r="D19" s="238"/>
      <c r="E19" s="238"/>
      <c r="F19" s="238"/>
      <c r="G19" s="238"/>
      <c r="H19" s="238"/>
      <c r="I19" s="110"/>
      <c r="J19" s="117"/>
      <c r="K19" s="148" t="s">
        <v>75</v>
      </c>
      <c r="L19" s="111">
        <v>233</v>
      </c>
      <c r="M19" s="111">
        <v>138</v>
      </c>
      <c r="N19" s="215">
        <v>0.6884057971014492</v>
      </c>
      <c r="O19" s="155"/>
      <c r="P19" s="155"/>
      <c r="R19" s="117"/>
      <c r="S19" s="148" t="s">
        <v>75</v>
      </c>
      <c r="T19" s="111">
        <v>702</v>
      </c>
      <c r="U19" s="111">
        <v>452</v>
      </c>
      <c r="V19" s="215">
        <v>0.5530973451327434</v>
      </c>
      <c r="W19" s="155"/>
      <c r="X19" s="155"/>
    </row>
    <row r="20" spans="2:24" ht="12.75">
      <c r="B20" s="238"/>
      <c r="C20" s="238"/>
      <c r="D20" s="238"/>
      <c r="E20" s="238"/>
      <c r="F20" s="238"/>
      <c r="G20" s="238"/>
      <c r="H20" s="238"/>
      <c r="I20" s="110"/>
      <c r="J20" s="123" t="s">
        <v>72</v>
      </c>
      <c r="K20" s="124"/>
      <c r="L20" s="183">
        <v>453</v>
      </c>
      <c r="M20" s="183">
        <v>266</v>
      </c>
      <c r="N20" s="116">
        <v>0.7030075187969924</v>
      </c>
      <c r="O20" s="135">
        <v>0.128656631638739</v>
      </c>
      <c r="P20" s="135">
        <v>0.12709030100334448</v>
      </c>
      <c r="R20" s="114" t="s">
        <v>81</v>
      </c>
      <c r="S20" s="125"/>
      <c r="T20" s="183">
        <v>1126</v>
      </c>
      <c r="U20" s="183">
        <v>672</v>
      </c>
      <c r="V20" s="116">
        <v>0.6755952380952381</v>
      </c>
      <c r="W20" s="135">
        <v>0.31979551263845496</v>
      </c>
      <c r="X20" s="135">
        <v>0.3210702341137124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08" t="s">
        <v>26</v>
      </c>
      <c r="L21" s="209">
        <v>96</v>
      </c>
      <c r="M21" s="146">
        <v>98</v>
      </c>
      <c r="N21" s="210">
        <v>-0.020408163265306145</v>
      </c>
      <c r="O21" s="211"/>
      <c r="P21" s="211"/>
      <c r="R21" s="113" t="s">
        <v>53</v>
      </c>
      <c r="S21" s="208" t="s">
        <v>31</v>
      </c>
      <c r="T21" s="217">
        <v>12</v>
      </c>
      <c r="U21" s="146">
        <v>9</v>
      </c>
      <c r="V21" s="210">
        <v>0.33333333333333326</v>
      </c>
      <c r="W21" s="211"/>
      <c r="X21" s="211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12" t="s">
        <v>27</v>
      </c>
      <c r="L22" s="213">
        <v>75</v>
      </c>
      <c r="M22" s="147">
        <v>57</v>
      </c>
      <c r="N22" s="214">
        <v>0.3157894736842106</v>
      </c>
      <c r="O22" s="155"/>
      <c r="P22" s="155"/>
      <c r="R22" s="113"/>
      <c r="S22" s="212" t="s">
        <v>27</v>
      </c>
      <c r="T22" s="218"/>
      <c r="U22" s="147">
        <v>2</v>
      </c>
      <c r="V22" s="214">
        <v>-1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12" t="s">
        <v>29</v>
      </c>
      <c r="L23" s="213">
        <v>56</v>
      </c>
      <c r="M23" s="147">
        <v>45</v>
      </c>
      <c r="N23" s="214">
        <v>0.24444444444444446</v>
      </c>
      <c r="O23" s="155"/>
      <c r="P23" s="155"/>
      <c r="R23" s="113"/>
      <c r="S23" s="212" t="s">
        <v>29</v>
      </c>
      <c r="T23" s="218"/>
      <c r="U23" s="147">
        <v>1</v>
      </c>
      <c r="V23" s="214">
        <v>-1</v>
      </c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75</v>
      </c>
      <c r="L24" s="111">
        <v>108</v>
      </c>
      <c r="M24" s="111">
        <v>88</v>
      </c>
      <c r="N24" s="215">
        <v>0.2272727272727273</v>
      </c>
      <c r="O24" s="155"/>
      <c r="P24" s="155"/>
      <c r="R24" s="117"/>
      <c r="S24" s="148" t="s">
        <v>75</v>
      </c>
      <c r="T24" s="111">
        <v>0</v>
      </c>
      <c r="U24" s="111">
        <v>0</v>
      </c>
      <c r="V24" s="215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183">
        <v>335</v>
      </c>
      <c r="M25" s="183">
        <v>288</v>
      </c>
      <c r="N25" s="116">
        <v>0.16319444444444442</v>
      </c>
      <c r="O25" s="135">
        <v>0.09514342516330587</v>
      </c>
      <c r="P25" s="135">
        <v>0.13760152890587674</v>
      </c>
      <c r="R25" s="114" t="s">
        <v>82</v>
      </c>
      <c r="S25" s="124"/>
      <c r="T25" s="183">
        <v>12</v>
      </c>
      <c r="U25" s="183">
        <v>12</v>
      </c>
      <c r="V25" s="116">
        <v>0</v>
      </c>
      <c r="W25" s="135">
        <v>0.003408122692416927</v>
      </c>
      <c r="X25" s="135">
        <v>0.005733397037744864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08" t="s">
        <v>0</v>
      </c>
      <c r="L26" s="209">
        <v>366</v>
      </c>
      <c r="M26" s="146">
        <v>262</v>
      </c>
      <c r="N26" s="210">
        <v>0.3969465648854962</v>
      </c>
      <c r="O26" s="211"/>
      <c r="P26" s="211"/>
      <c r="R26" s="130" t="s">
        <v>54</v>
      </c>
      <c r="S26" s="208" t="s">
        <v>26</v>
      </c>
      <c r="T26" s="209">
        <v>33</v>
      </c>
      <c r="U26" s="146">
        <v>18</v>
      </c>
      <c r="V26" s="214">
        <v>0.8333333333333333</v>
      </c>
      <c r="W26" s="211"/>
      <c r="X26" s="211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12" t="s">
        <v>32</v>
      </c>
      <c r="L27" s="213">
        <v>124</v>
      </c>
      <c r="M27" s="147">
        <v>131</v>
      </c>
      <c r="N27" s="214">
        <v>-0.05343511450381677</v>
      </c>
      <c r="O27" s="155"/>
      <c r="P27" s="155"/>
      <c r="R27" s="113"/>
      <c r="S27" s="212" t="s">
        <v>31</v>
      </c>
      <c r="T27" s="213">
        <v>18</v>
      </c>
      <c r="U27" s="147">
        <v>13</v>
      </c>
      <c r="V27" s="214">
        <v>0.3846153846153846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12" t="s">
        <v>26</v>
      </c>
      <c r="L28" s="213">
        <v>109</v>
      </c>
      <c r="M28" s="147">
        <v>75</v>
      </c>
      <c r="N28" s="214">
        <v>0.45333333333333337</v>
      </c>
      <c r="O28" s="155"/>
      <c r="P28" s="155"/>
      <c r="R28" s="113"/>
      <c r="S28" s="212" t="s">
        <v>27</v>
      </c>
      <c r="T28" s="213">
        <v>17</v>
      </c>
      <c r="U28" s="147">
        <v>20</v>
      </c>
      <c r="V28" s="214">
        <v>-0.15000000000000002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75</v>
      </c>
      <c r="L29" s="111">
        <v>420</v>
      </c>
      <c r="M29" s="111">
        <v>317</v>
      </c>
      <c r="N29" s="215">
        <v>0.3249211356466877</v>
      </c>
      <c r="O29" s="155"/>
      <c r="P29" s="155"/>
      <c r="R29" s="117"/>
      <c r="S29" s="111" t="s">
        <v>75</v>
      </c>
      <c r="T29" s="111">
        <v>36</v>
      </c>
      <c r="U29" s="111">
        <v>44</v>
      </c>
      <c r="V29" s="215">
        <v>-0.18181818181818177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3">
        <v>1019</v>
      </c>
      <c r="M30" s="183">
        <v>785</v>
      </c>
      <c r="N30" s="116">
        <v>0.2980891719745222</v>
      </c>
      <c r="O30" s="135">
        <v>0.2894064186310707</v>
      </c>
      <c r="P30" s="135">
        <v>0.37505972288580985</v>
      </c>
      <c r="R30" s="114" t="s">
        <v>83</v>
      </c>
      <c r="S30" s="115"/>
      <c r="T30" s="183">
        <v>104</v>
      </c>
      <c r="U30" s="183">
        <v>95</v>
      </c>
      <c r="V30" s="116">
        <v>0.09473684210526323</v>
      </c>
      <c r="W30" s="135">
        <v>0.029537063334280033</v>
      </c>
      <c r="X30" s="135">
        <v>0.045389393215480175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183">
        <v>7</v>
      </c>
      <c r="M31" s="183">
        <v>7</v>
      </c>
      <c r="N31" s="116">
        <v>0</v>
      </c>
      <c r="O31" s="135">
        <v>0.0019880715705765406</v>
      </c>
      <c r="P31" s="135">
        <v>0.0033444816053511705</v>
      </c>
      <c r="R31" s="111" t="s">
        <v>55</v>
      </c>
      <c r="S31" s="208" t="s">
        <v>0</v>
      </c>
      <c r="T31" s="209">
        <v>68</v>
      </c>
      <c r="U31" s="146">
        <v>61</v>
      </c>
      <c r="V31" s="210">
        <v>0.11475409836065564</v>
      </c>
      <c r="W31" s="211"/>
      <c r="X31" s="211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39" t="s">
        <v>76</v>
      </c>
      <c r="K32" s="240"/>
      <c r="L32" s="114">
        <v>3521</v>
      </c>
      <c r="M32" s="114">
        <v>2093</v>
      </c>
      <c r="N32" s="122">
        <v>0.6822742474916388</v>
      </c>
      <c r="O32" s="216">
        <v>1</v>
      </c>
      <c r="P32" s="216">
        <v>1</v>
      </c>
      <c r="R32" s="113"/>
      <c r="S32" s="212" t="s">
        <v>26</v>
      </c>
      <c r="T32" s="213">
        <v>67</v>
      </c>
      <c r="U32" s="147">
        <v>33</v>
      </c>
      <c r="V32" s="214">
        <v>1.0303030303030303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12" t="s">
        <v>32</v>
      </c>
      <c r="T33" s="213">
        <v>40</v>
      </c>
      <c r="U33" s="147">
        <v>51</v>
      </c>
      <c r="V33" s="214">
        <v>-0.21568627450980393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75</v>
      </c>
      <c r="T34" s="111">
        <v>74</v>
      </c>
      <c r="U34" s="111">
        <v>57</v>
      </c>
      <c r="V34" s="215">
        <v>0.29824561403508776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3">
        <v>249</v>
      </c>
      <c r="U35" s="183">
        <v>202</v>
      </c>
      <c r="V35" s="116">
        <v>0.23267326732673266</v>
      </c>
      <c r="W35" s="135">
        <v>0.07071854586765124</v>
      </c>
      <c r="X35" s="135">
        <v>0.0965121834687052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08" t="s">
        <v>0</v>
      </c>
      <c r="T36" s="219">
        <v>256</v>
      </c>
      <c r="U36" s="220">
        <v>168</v>
      </c>
      <c r="V36" s="210">
        <v>0.5238095238095237</v>
      </c>
      <c r="W36" s="211"/>
      <c r="X36" s="211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12" t="s">
        <v>33</v>
      </c>
      <c r="T37" s="221">
        <v>148</v>
      </c>
      <c r="U37" s="222">
        <v>112</v>
      </c>
      <c r="V37" s="214">
        <v>0.3214285714285714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12" t="s">
        <v>27</v>
      </c>
      <c r="T38" s="221">
        <v>117</v>
      </c>
      <c r="U38" s="222">
        <v>90</v>
      </c>
      <c r="V38" s="214">
        <v>0.30000000000000004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75</v>
      </c>
      <c r="T39" s="111">
        <v>303</v>
      </c>
      <c r="U39" s="111">
        <v>180</v>
      </c>
      <c r="V39" s="215">
        <v>0.6833333333333333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3">
        <v>824</v>
      </c>
      <c r="U40" s="183">
        <v>550</v>
      </c>
      <c r="V40" s="116">
        <v>0.4981818181818183</v>
      </c>
      <c r="W40" s="135">
        <v>0.23402442487929564</v>
      </c>
      <c r="X40" s="135">
        <v>0.26278069756330624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08" t="s">
        <v>88</v>
      </c>
      <c r="T41" s="217">
        <v>32</v>
      </c>
      <c r="U41" s="146">
        <v>21</v>
      </c>
      <c r="V41" s="210">
        <v>0.5238095238095237</v>
      </c>
      <c r="W41" s="211"/>
      <c r="X41" s="211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12" t="s">
        <v>27</v>
      </c>
      <c r="T42" s="218">
        <v>14</v>
      </c>
      <c r="U42" s="147">
        <v>9</v>
      </c>
      <c r="V42" s="214">
        <v>0.5555555555555556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12" t="s">
        <v>144</v>
      </c>
      <c r="T43" s="218">
        <v>10</v>
      </c>
      <c r="U43" s="147">
        <v>1</v>
      </c>
      <c r="V43" s="214">
        <v>9</v>
      </c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75</v>
      </c>
      <c r="T44" s="111">
        <v>28</v>
      </c>
      <c r="U44" s="111">
        <v>31</v>
      </c>
      <c r="V44" s="215">
        <v>-0.09677419354838712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3">
        <v>84</v>
      </c>
      <c r="U45" s="183">
        <v>62</v>
      </c>
      <c r="V45" s="116">
        <v>0.35483870967741926</v>
      </c>
      <c r="W45" s="135">
        <v>0.02385685884691849</v>
      </c>
      <c r="X45" s="135">
        <v>0.029622551361681796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3">
        <v>72</v>
      </c>
      <c r="U46" s="183">
        <v>17</v>
      </c>
      <c r="V46" s="116">
        <v>3.235294117647059</v>
      </c>
      <c r="W46" s="135">
        <v>0.020448736154501563</v>
      </c>
      <c r="X46" s="135">
        <v>0.008122312470138558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39" t="s">
        <v>76</v>
      </c>
      <c r="S47" s="240"/>
      <c r="T47" s="183">
        <v>3521</v>
      </c>
      <c r="U47" s="183">
        <v>2093</v>
      </c>
      <c r="V47" s="116">
        <v>0.6822742474916388</v>
      </c>
      <c r="W47" s="184">
        <v>1</v>
      </c>
      <c r="X47" s="184">
        <v>0.9999999999999999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4" t="s">
        <v>132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311</v>
      </c>
      <c r="C6" s="165">
        <v>906</v>
      </c>
      <c r="D6" s="165">
        <v>1727</v>
      </c>
      <c r="E6" s="165">
        <v>2865</v>
      </c>
      <c r="F6" s="165">
        <v>3105</v>
      </c>
      <c r="G6" s="165">
        <v>3587</v>
      </c>
      <c r="H6" s="165">
        <v>3429</v>
      </c>
      <c r="I6" s="165">
        <v>3100</v>
      </c>
      <c r="J6" s="165">
        <v>2384</v>
      </c>
      <c r="K6" s="165">
        <v>1030</v>
      </c>
      <c r="L6" s="165">
        <v>794</v>
      </c>
      <c r="M6" s="166">
        <v>652</v>
      </c>
      <c r="N6" s="3">
        <v>23890</v>
      </c>
      <c r="O6" s="82"/>
      <c r="R6" s="83"/>
    </row>
    <row r="7" spans="1:18" s="62" customFormat="1" ht="12.75">
      <c r="A7" s="165">
        <v>2017</v>
      </c>
      <c r="B7" s="165">
        <v>497</v>
      </c>
      <c r="C7" s="165">
        <v>815</v>
      </c>
      <c r="D7" s="165">
        <v>2387</v>
      </c>
      <c r="E7" s="165">
        <v>2566</v>
      </c>
      <c r="F7" s="165">
        <v>3053</v>
      </c>
      <c r="G7" s="165">
        <v>3272</v>
      </c>
      <c r="H7" s="165">
        <v>3254</v>
      </c>
      <c r="I7" s="165">
        <v>2789</v>
      </c>
      <c r="J7" s="165">
        <v>1925</v>
      </c>
      <c r="K7" s="165">
        <v>1195</v>
      </c>
      <c r="L7" s="165">
        <v>1140</v>
      </c>
      <c r="M7" s="166">
        <v>6744</v>
      </c>
      <c r="N7" s="3">
        <v>29637</v>
      </c>
      <c r="O7" s="82"/>
      <c r="R7" s="83"/>
    </row>
    <row r="8" spans="1:18" s="62" customFormat="1" ht="12.75">
      <c r="A8" s="165">
        <v>2018</v>
      </c>
      <c r="B8" s="165">
        <v>277</v>
      </c>
      <c r="C8" s="165">
        <v>387</v>
      </c>
      <c r="D8" s="165">
        <v>982</v>
      </c>
      <c r="E8" s="165">
        <v>2208</v>
      </c>
      <c r="F8" s="165">
        <v>2285</v>
      </c>
      <c r="G8" s="165">
        <v>2273</v>
      </c>
      <c r="H8" s="165">
        <v>2327</v>
      </c>
      <c r="I8" s="165">
        <v>2281</v>
      </c>
      <c r="J8" s="165">
        <v>1321</v>
      </c>
      <c r="K8" s="165">
        <v>965</v>
      </c>
      <c r="L8" s="165">
        <v>643</v>
      </c>
      <c r="M8" s="166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3022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>
        <v>0.8910386965376782</v>
      </c>
      <c r="E10" s="97"/>
      <c r="F10" s="97"/>
      <c r="G10" s="97"/>
      <c r="H10" s="97"/>
      <c r="I10" s="97"/>
      <c r="J10" s="97"/>
      <c r="K10" s="97"/>
      <c r="L10" s="97"/>
      <c r="M10" s="97"/>
      <c r="N10" s="185">
        <v>0.8359659781287971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36" t="s">
        <v>6</v>
      </c>
      <c r="B12" s="228" t="str">
        <f>'R_MC NEW 2019vs2018'!B12:C12</f>
        <v>MARCH</v>
      </c>
      <c r="C12" s="229"/>
      <c r="D12" s="230" t="s">
        <v>36</v>
      </c>
      <c r="E12" s="232" t="s">
        <v>23</v>
      </c>
      <c r="F12" s="233"/>
      <c r="G12" s="230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7"/>
      <c r="B13" s="45">
        <f>'R_MC NEW 2019vs2018'!B13</f>
        <v>2019</v>
      </c>
      <c r="C13" s="45">
        <f>'R_MC NEW 2019vs2018'!C13</f>
        <v>2018</v>
      </c>
      <c r="D13" s="231"/>
      <c r="E13" s="45">
        <f>'R_MC NEW 2019vs2018'!E13</f>
        <v>2019</v>
      </c>
      <c r="F13" s="45">
        <f>'R_MC NEW 2019vs2018'!F13</f>
        <v>2018</v>
      </c>
      <c r="G13" s="231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0">
        <v>1857</v>
      </c>
      <c r="C14" s="170">
        <v>982</v>
      </c>
      <c r="D14" s="171">
        <v>0.8910386965376782</v>
      </c>
      <c r="E14" s="170">
        <v>3022</v>
      </c>
      <c r="F14" s="172">
        <v>1646</v>
      </c>
      <c r="G14" s="171">
        <v>0.8359659781287971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9"/>
      <c r="C1" s="269"/>
      <c r="D1" s="269"/>
      <c r="E1" s="269"/>
      <c r="F1" s="269"/>
      <c r="G1" s="269"/>
      <c r="H1" s="269"/>
      <c r="I1" s="70"/>
      <c r="J1" s="70"/>
      <c r="K1" s="70"/>
      <c r="L1" s="70"/>
    </row>
    <row r="2" spans="2:12" ht="14.25">
      <c r="B2" s="250" t="s">
        <v>133</v>
      </c>
      <c r="C2" s="250"/>
      <c r="D2" s="250"/>
      <c r="E2" s="250"/>
      <c r="F2" s="250"/>
      <c r="G2" s="250"/>
      <c r="H2" s="250"/>
      <c r="I2" s="268"/>
      <c r="J2" s="268"/>
      <c r="K2" s="268"/>
      <c r="L2" s="268"/>
    </row>
    <row r="3" spans="2:16" ht="24" customHeight="1">
      <c r="B3" s="251" t="s">
        <v>58</v>
      </c>
      <c r="C3" s="253" t="s">
        <v>59</v>
      </c>
      <c r="D3" s="241" t="str">
        <f>'R_MC 2019 rankings'!D3:H3</f>
        <v>January-March</v>
      </c>
      <c r="E3" s="242"/>
      <c r="F3" s="242"/>
      <c r="G3" s="242"/>
      <c r="H3" s="243"/>
      <c r="I3" s="72"/>
      <c r="J3" s="73"/>
      <c r="K3" s="73"/>
      <c r="L3" s="74"/>
      <c r="M3" s="75"/>
      <c r="N3" s="75"/>
      <c r="O3" s="75"/>
      <c r="P3" s="75"/>
    </row>
    <row r="4" spans="2:16" ht="12.75">
      <c r="B4" s="252"/>
      <c r="C4" s="254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6">
        <v>1</v>
      </c>
      <c r="C5" s="187" t="s">
        <v>48</v>
      </c>
      <c r="D5" s="188">
        <v>1010</v>
      </c>
      <c r="E5" s="189">
        <v>0.33421575115817337</v>
      </c>
      <c r="F5" s="188">
        <v>487</v>
      </c>
      <c r="G5" s="190">
        <v>0.29586877278250306</v>
      </c>
      <c r="H5" s="175">
        <v>1.0739219712525667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1">
        <v>2</v>
      </c>
      <c r="C6" s="192" t="s">
        <v>28</v>
      </c>
      <c r="D6" s="193">
        <v>420</v>
      </c>
      <c r="E6" s="194">
        <v>0.13898080741230973</v>
      </c>
      <c r="F6" s="193">
        <v>157</v>
      </c>
      <c r="G6" s="195">
        <v>0.09538274605103281</v>
      </c>
      <c r="H6" s="180">
        <v>1.6751592356687897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1">
        <v>3</v>
      </c>
      <c r="C7" s="192" t="s">
        <v>93</v>
      </c>
      <c r="D7" s="193">
        <v>237</v>
      </c>
      <c r="E7" s="194">
        <v>0.07842488418266048</v>
      </c>
      <c r="F7" s="193">
        <v>60</v>
      </c>
      <c r="G7" s="195">
        <v>0.03645200486026731</v>
      </c>
      <c r="H7" s="180">
        <v>2.95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1">
        <v>4</v>
      </c>
      <c r="C8" s="192" t="s">
        <v>89</v>
      </c>
      <c r="D8" s="193">
        <v>206</v>
      </c>
      <c r="E8" s="194">
        <v>0.06816677696889477</v>
      </c>
      <c r="F8" s="193">
        <v>69</v>
      </c>
      <c r="G8" s="195">
        <v>0.04191980558930741</v>
      </c>
      <c r="H8" s="180">
        <v>1.9855072463768115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1">
        <v>5</v>
      </c>
      <c r="C9" s="192" t="s">
        <v>35</v>
      </c>
      <c r="D9" s="193">
        <v>194</v>
      </c>
      <c r="E9" s="194">
        <v>0.0641958967571145</v>
      </c>
      <c r="F9" s="193">
        <v>138</v>
      </c>
      <c r="G9" s="195">
        <v>0.08383961117861483</v>
      </c>
      <c r="H9" s="180">
        <v>0.4057971014492754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1">
        <v>6</v>
      </c>
      <c r="C10" s="192" t="s">
        <v>30</v>
      </c>
      <c r="D10" s="193">
        <v>171</v>
      </c>
      <c r="E10" s="194">
        <v>0.05658504301786896</v>
      </c>
      <c r="F10" s="193">
        <v>179</v>
      </c>
      <c r="G10" s="195">
        <v>0.10874848116646416</v>
      </c>
      <c r="H10" s="180">
        <v>-0.04469273743016755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1">
        <v>7</v>
      </c>
      <c r="C11" s="192" t="s">
        <v>104</v>
      </c>
      <c r="D11" s="193">
        <v>154</v>
      </c>
      <c r="E11" s="194">
        <v>0.050959629384513566</v>
      </c>
      <c r="F11" s="193">
        <v>17</v>
      </c>
      <c r="G11" s="195">
        <v>0.010328068043742407</v>
      </c>
      <c r="H11" s="180">
        <v>8.058823529411764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1">
        <v>8</v>
      </c>
      <c r="C12" s="192" t="s">
        <v>145</v>
      </c>
      <c r="D12" s="193">
        <v>119</v>
      </c>
      <c r="E12" s="194">
        <v>0.039377895433487756</v>
      </c>
      <c r="F12" s="193">
        <v>94</v>
      </c>
      <c r="G12" s="195">
        <v>0.05710814094775213</v>
      </c>
      <c r="H12" s="180">
        <v>0.26595744680851063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1">
        <v>9</v>
      </c>
      <c r="C13" s="192" t="s">
        <v>150</v>
      </c>
      <c r="D13" s="193">
        <v>107</v>
      </c>
      <c r="E13" s="194">
        <v>0.03540701522170748</v>
      </c>
      <c r="F13" s="193">
        <v>0</v>
      </c>
      <c r="G13" s="195">
        <v>0</v>
      </c>
      <c r="H13" s="180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6">
        <v>10</v>
      </c>
      <c r="C14" s="197" t="s">
        <v>34</v>
      </c>
      <c r="D14" s="198">
        <v>69</v>
      </c>
      <c r="E14" s="199">
        <v>0.022832561217736597</v>
      </c>
      <c r="F14" s="198">
        <v>104</v>
      </c>
      <c r="G14" s="200">
        <v>0.06318347509113001</v>
      </c>
      <c r="H14" s="201">
        <v>-0.33653846153846156</v>
      </c>
      <c r="I14" s="75"/>
      <c r="J14" s="78"/>
      <c r="K14" s="78"/>
      <c r="L14" s="78"/>
      <c r="N14" s="75"/>
      <c r="O14" s="75"/>
      <c r="P14" s="75"/>
    </row>
    <row r="15" spans="2:16" ht="12.75">
      <c r="B15" s="257" t="s">
        <v>77</v>
      </c>
      <c r="C15" s="258"/>
      <c r="D15" s="118">
        <v>2687</v>
      </c>
      <c r="E15" s="119">
        <v>0.8891462607544672</v>
      </c>
      <c r="F15" s="120">
        <v>1305</v>
      </c>
      <c r="G15" s="119">
        <v>0.7928311057108142</v>
      </c>
      <c r="H15" s="121">
        <v>1.0590038314176247</v>
      </c>
      <c r="I15" s="76"/>
      <c r="J15" s="76"/>
      <c r="K15" s="76"/>
      <c r="N15" s="75"/>
      <c r="O15" s="75"/>
      <c r="P15" s="75"/>
    </row>
    <row r="16" spans="2:16" ht="12.75">
      <c r="B16" s="244" t="s">
        <v>78</v>
      </c>
      <c r="C16" s="244"/>
      <c r="D16" s="120">
        <v>335</v>
      </c>
      <c r="E16" s="119">
        <v>0.11085373924553275</v>
      </c>
      <c r="F16" s="120">
        <v>341</v>
      </c>
      <c r="G16" s="119">
        <v>0.20716889428918592</v>
      </c>
      <c r="H16" s="121">
        <v>-0.017595307917888547</v>
      </c>
      <c r="I16" s="76"/>
      <c r="J16" s="76"/>
      <c r="K16" s="76"/>
      <c r="N16" s="75"/>
      <c r="O16" s="75"/>
      <c r="P16" s="75"/>
    </row>
    <row r="17" spans="2:11" ht="12.75" customHeight="1">
      <c r="B17" s="245" t="s">
        <v>76</v>
      </c>
      <c r="C17" s="245"/>
      <c r="D17" s="160">
        <v>3022</v>
      </c>
      <c r="E17" s="181">
        <v>0.9999999999999994</v>
      </c>
      <c r="F17" s="160">
        <v>1646</v>
      </c>
      <c r="G17" s="182">
        <v>1.0000000000000004</v>
      </c>
      <c r="H17" s="159">
        <v>0.8359659781287971</v>
      </c>
      <c r="I17" s="76"/>
      <c r="J17" s="76"/>
      <c r="K17" s="76"/>
    </row>
    <row r="18" spans="2:11" ht="12.75">
      <c r="B18" s="246" t="s">
        <v>92</v>
      </c>
      <c r="C18" s="246"/>
      <c r="D18" s="246"/>
      <c r="E18" s="246"/>
      <c r="F18" s="246"/>
      <c r="G18" s="246"/>
      <c r="H18" s="246"/>
      <c r="I18" s="76"/>
      <c r="J18" s="76"/>
      <c r="K18" s="76"/>
    </row>
    <row r="19" spans="2:11" ht="12.75">
      <c r="B19" s="238" t="s">
        <v>45</v>
      </c>
      <c r="C19" s="238"/>
      <c r="D19" s="238"/>
      <c r="E19" s="238"/>
      <c r="F19" s="238"/>
      <c r="G19" s="238"/>
      <c r="H19" s="238"/>
      <c r="I19" s="76"/>
      <c r="J19" s="76"/>
      <c r="K19" s="76"/>
    </row>
    <row r="20" spans="2:11" ht="12.75">
      <c r="B20" s="238"/>
      <c r="C20" s="238"/>
      <c r="D20" s="238"/>
      <c r="E20" s="238"/>
      <c r="F20" s="238"/>
      <c r="G20" s="238"/>
      <c r="H20" s="23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4" t="s">
        <v>134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T1" s="224" t="s">
        <v>135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/>
      <c r="F3" s="3"/>
      <c r="G3" s="3"/>
      <c r="H3" s="3"/>
      <c r="I3" s="3"/>
      <c r="J3" s="3"/>
      <c r="K3" s="3"/>
      <c r="L3" s="3"/>
      <c r="M3" s="3"/>
      <c r="N3" s="3">
        <v>13893</v>
      </c>
      <c r="O3" s="97">
        <v>0.899048728402252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/>
      <c r="F4" s="3"/>
      <c r="G4" s="3"/>
      <c r="H4" s="3"/>
      <c r="I4" s="3"/>
      <c r="J4" s="3"/>
      <c r="K4" s="3"/>
      <c r="L4" s="3"/>
      <c r="M4" s="3"/>
      <c r="N4" s="3">
        <v>1560</v>
      </c>
      <c r="O4" s="97">
        <v>0.10095127159774801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/>
      <c r="F5" s="9"/>
      <c r="G5" s="9"/>
      <c r="H5" s="9"/>
      <c r="I5" s="9"/>
      <c r="J5" s="9"/>
      <c r="K5" s="9"/>
      <c r="L5" s="9"/>
      <c r="M5" s="9"/>
      <c r="N5" s="9">
        <v>15453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86">
        <v>0.041474654377880116</v>
      </c>
      <c r="C6" s="286">
        <v>1.104867256637168</v>
      </c>
      <c r="D6" s="286">
        <v>0.7733865881858315</v>
      </c>
      <c r="E6" s="286"/>
      <c r="F6" s="286"/>
      <c r="G6" s="286"/>
      <c r="H6" s="286"/>
      <c r="I6" s="286"/>
      <c r="J6" s="286"/>
      <c r="K6" s="286"/>
      <c r="L6" s="286"/>
      <c r="M6" s="286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87">
        <v>-0.08576051779935279</v>
      </c>
      <c r="C7" s="287">
        <v>0.611449864498645</v>
      </c>
      <c r="D7" s="287">
        <v>0.3324909177065234</v>
      </c>
      <c r="E7" s="287"/>
      <c r="F7" s="287"/>
      <c r="G7" s="287"/>
      <c r="H7" s="287"/>
      <c r="I7" s="287"/>
      <c r="J7" s="287"/>
      <c r="K7" s="287"/>
      <c r="L7" s="287"/>
      <c r="M7" s="287"/>
      <c r="N7" s="287">
        <v>0.3145895363675031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6" t="s">
        <v>6</v>
      </c>
      <c r="B9" s="228" t="str">
        <f>'R_MP NEW 2019vs2018'!B12:C12</f>
        <v>MARCH</v>
      </c>
      <c r="C9" s="229"/>
      <c r="D9" s="230" t="s">
        <v>36</v>
      </c>
      <c r="E9" s="232" t="s">
        <v>23</v>
      </c>
      <c r="F9" s="233"/>
      <c r="G9" s="230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7"/>
      <c r="B10" s="45">
        <f>'R_MP NEW 2019vs2018'!B13</f>
        <v>2019</v>
      </c>
      <c r="C10" s="45">
        <f>'R_MP NEW 2019vs2018'!C13</f>
        <v>2018</v>
      </c>
      <c r="D10" s="231"/>
      <c r="E10" s="45">
        <f>'R_MP NEW 2019vs2018'!E13</f>
        <v>2019</v>
      </c>
      <c r="F10" s="45">
        <f>'R_MP NEW 2019vs2018'!F13</f>
        <v>2018</v>
      </c>
      <c r="G10" s="231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2">
        <v>7650</v>
      </c>
      <c r="C11" s="202">
        <v>5774</v>
      </c>
      <c r="D11" s="203">
        <v>0.32490474541046077</v>
      </c>
      <c r="E11" s="202">
        <v>13893</v>
      </c>
      <c r="F11" s="204">
        <v>10480</v>
      </c>
      <c r="G11" s="203">
        <v>0.32566793893129775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2">
        <v>786</v>
      </c>
      <c r="C12" s="202">
        <v>557</v>
      </c>
      <c r="D12" s="203">
        <v>0.4111310592459605</v>
      </c>
      <c r="E12" s="202">
        <v>1560</v>
      </c>
      <c r="F12" s="204">
        <v>1275</v>
      </c>
      <c r="G12" s="203">
        <v>0.22352941176470598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2">
        <v>8436</v>
      </c>
      <c r="C13" s="202">
        <v>6331</v>
      </c>
      <c r="D13" s="203">
        <v>0.3324909177065234</v>
      </c>
      <c r="E13" s="202">
        <v>15453</v>
      </c>
      <c r="F13" s="202">
        <v>11755</v>
      </c>
      <c r="G13" s="203">
        <v>0.3145895363675031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0" t="s">
        <v>136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12"/>
    </row>
    <row r="3" spans="1:15" ht="21" customHeight="1">
      <c r="A3" s="285" t="s">
        <v>4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5">
        <v>2489</v>
      </c>
      <c r="C8" s="205">
        <v>3085</v>
      </c>
      <c r="D8" s="205">
        <v>6999</v>
      </c>
      <c r="E8" s="205">
        <v>12438</v>
      </c>
      <c r="F8" s="205">
        <v>10681</v>
      </c>
      <c r="G8" s="205">
        <v>9413</v>
      </c>
      <c r="H8" s="205">
        <v>8363</v>
      </c>
      <c r="I8" s="205">
        <v>7617</v>
      </c>
      <c r="J8" s="205">
        <v>5051</v>
      </c>
      <c r="K8" s="205">
        <v>4180</v>
      </c>
      <c r="L8" s="205">
        <v>2761</v>
      </c>
      <c r="M8" s="205">
        <v>2610</v>
      </c>
      <c r="N8" s="205">
        <v>75687</v>
      </c>
      <c r="O8" s="14"/>
      <c r="R8" s="35"/>
    </row>
    <row r="9" spans="1:18" ht="13.5" customHeight="1">
      <c r="A9" s="64" t="s">
        <v>137</v>
      </c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8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>
        <v>2168</v>
      </c>
      <c r="E10" s="65"/>
      <c r="F10" s="65"/>
      <c r="G10" s="65"/>
      <c r="H10" s="65"/>
      <c r="I10" s="65"/>
      <c r="J10" s="65"/>
      <c r="K10" s="65"/>
      <c r="L10" s="65"/>
      <c r="M10" s="65"/>
      <c r="N10" s="65">
        <v>3521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>
        <v>7650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>
        <v>13893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291">
        <v>9818</v>
      </c>
      <c r="E12" s="291"/>
      <c r="F12" s="291"/>
      <c r="G12" s="291"/>
      <c r="H12" s="291"/>
      <c r="I12" s="291"/>
      <c r="J12" s="291"/>
      <c r="K12" s="291"/>
      <c r="L12" s="291"/>
      <c r="M12" s="291"/>
      <c r="N12" s="291">
        <v>17414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>
        <v>0.40277182454636384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>
        <v>0.3850314165274795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>
        <v>0.7697959183673468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>
        <v>0.6822742474916388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>
        <v>0.32490474541046077</v>
      </c>
      <c r="E15" s="156"/>
      <c r="F15" s="156"/>
      <c r="G15" s="156"/>
      <c r="H15" s="156"/>
      <c r="I15" s="156"/>
      <c r="J15" s="156"/>
      <c r="K15" s="156"/>
      <c r="L15" s="156"/>
      <c r="M15" s="156"/>
      <c r="N15" s="156">
        <v>0.32566793893129775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>
        <v>0.22081890405377877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>
        <v>0.20219363730331916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5" t="s">
        <v>3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82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14"/>
      <c r="R20" s="33"/>
    </row>
    <row r="21" spans="1:18" ht="12.75">
      <c r="A21" s="138" t="s">
        <v>100</v>
      </c>
      <c r="B21" s="206">
        <v>277</v>
      </c>
      <c r="C21" s="206">
        <v>387</v>
      </c>
      <c r="D21" s="206">
        <v>982</v>
      </c>
      <c r="E21" s="206">
        <v>2208</v>
      </c>
      <c r="F21" s="206">
        <v>2285</v>
      </c>
      <c r="G21" s="206">
        <v>2273</v>
      </c>
      <c r="H21" s="206">
        <v>2327</v>
      </c>
      <c r="I21" s="206">
        <v>2281</v>
      </c>
      <c r="J21" s="206">
        <v>1321</v>
      </c>
      <c r="K21" s="206">
        <v>965</v>
      </c>
      <c r="L21" s="206">
        <v>643</v>
      </c>
      <c r="M21" s="206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5">
        <v>622</v>
      </c>
      <c r="C23" s="205">
        <v>760</v>
      </c>
      <c r="D23" s="205">
        <v>1539</v>
      </c>
      <c r="E23" s="205">
        <v>3236</v>
      </c>
      <c r="F23" s="205">
        <v>3469</v>
      </c>
      <c r="G23" s="205">
        <v>3445</v>
      </c>
      <c r="H23" s="205">
        <v>3527</v>
      </c>
      <c r="I23" s="205">
        <v>3510</v>
      </c>
      <c r="J23" s="205">
        <v>2067</v>
      </c>
      <c r="K23" s="205">
        <v>1544</v>
      </c>
      <c r="L23" s="205">
        <v>1019</v>
      </c>
      <c r="M23" s="205">
        <v>733</v>
      </c>
      <c r="N23" s="205">
        <v>25471</v>
      </c>
      <c r="O23" s="14"/>
      <c r="R23" s="33"/>
    </row>
    <row r="24" spans="1:18" ht="12.75">
      <c r="A24" s="64" t="s">
        <v>137</v>
      </c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8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>
        <v>1857</v>
      </c>
      <c r="E25" s="65"/>
      <c r="F25" s="65"/>
      <c r="G25" s="65"/>
      <c r="H25" s="65"/>
      <c r="I25" s="65"/>
      <c r="J25" s="65"/>
      <c r="K25" s="65"/>
      <c r="L25" s="65"/>
      <c r="M25" s="65"/>
      <c r="N25" s="65">
        <v>3022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>
        <v>786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>
        <v>1560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4582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>
        <v>0.7173489278752436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>
        <v>0.5686408764121875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>
        <v>0.8910386965376782</v>
      </c>
      <c r="E29" s="156"/>
      <c r="F29" s="156"/>
      <c r="G29" s="156"/>
      <c r="H29" s="156"/>
      <c r="I29" s="156"/>
      <c r="J29" s="156"/>
      <c r="K29" s="156"/>
      <c r="L29" s="156"/>
      <c r="M29" s="156"/>
      <c r="N29" s="156">
        <v>0.8359659781287971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>
        <v>0.4111310592459605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>
        <v>0.22352941176470598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>
        <v>0.70261066969353</v>
      </c>
      <c r="E31" s="156"/>
      <c r="F31" s="156"/>
      <c r="G31" s="156"/>
      <c r="H31" s="156"/>
      <c r="I31" s="156"/>
      <c r="J31" s="156"/>
      <c r="K31" s="156"/>
      <c r="L31" s="156"/>
      <c r="M31" s="156"/>
      <c r="N31" s="156">
        <v>0.6595373199476211</v>
      </c>
    </row>
    <row r="34" spans="1:7" ht="30.75" customHeight="1">
      <c r="A34" s="236" t="s">
        <v>4</v>
      </c>
      <c r="B34" s="274" t="str">
        <f>'R_PTW USED 2019vs2018'!B9:C9</f>
        <v>MARCH</v>
      </c>
      <c r="C34" s="275"/>
      <c r="D34" s="272" t="s">
        <v>36</v>
      </c>
      <c r="E34" s="270" t="s">
        <v>23</v>
      </c>
      <c r="F34" s="271"/>
      <c r="G34" s="272" t="s">
        <v>36</v>
      </c>
    </row>
    <row r="35" spans="1:7" ht="15.75" customHeight="1">
      <c r="A35" s="237"/>
      <c r="B35" s="45">
        <v>2019</v>
      </c>
      <c r="C35" s="45">
        <v>2018</v>
      </c>
      <c r="D35" s="273"/>
      <c r="E35" s="45">
        <v>2019</v>
      </c>
      <c r="F35" s="45">
        <v>2018</v>
      </c>
      <c r="G35" s="273"/>
    </row>
    <row r="36" spans="1:7" ht="15.75" customHeight="1">
      <c r="A36" s="67" t="s">
        <v>42</v>
      </c>
      <c r="B36" s="207">
        <v>2168</v>
      </c>
      <c r="C36" s="207">
        <v>1225</v>
      </c>
      <c r="D36" s="203">
        <v>0.7697959183673468</v>
      </c>
      <c r="E36" s="207">
        <v>3521</v>
      </c>
      <c r="F36" s="207">
        <v>2093</v>
      </c>
      <c r="G36" s="203">
        <v>0.6822742474916388</v>
      </c>
    </row>
    <row r="37" spans="1:7" ht="15.75" customHeight="1">
      <c r="A37" s="67" t="s">
        <v>43</v>
      </c>
      <c r="B37" s="207">
        <v>7650</v>
      </c>
      <c r="C37" s="207">
        <v>5774</v>
      </c>
      <c r="D37" s="203">
        <v>0.32490474541046077</v>
      </c>
      <c r="E37" s="207">
        <v>13893</v>
      </c>
      <c r="F37" s="207">
        <v>10480</v>
      </c>
      <c r="G37" s="203">
        <v>0.32566793893129775</v>
      </c>
    </row>
    <row r="38" spans="1:7" ht="15.75" customHeight="1">
      <c r="A38" s="95" t="s">
        <v>5</v>
      </c>
      <c r="B38" s="207">
        <v>9818</v>
      </c>
      <c r="C38" s="207">
        <v>6999</v>
      </c>
      <c r="D38" s="203">
        <v>0.40277182454636384</v>
      </c>
      <c r="E38" s="207">
        <v>17414</v>
      </c>
      <c r="F38" s="207">
        <v>12573</v>
      </c>
      <c r="G38" s="203">
        <v>0.3850314165274795</v>
      </c>
    </row>
    <row r="39" ht="15.75" customHeight="1"/>
    <row r="40" ht="15.75" customHeight="1"/>
    <row r="41" spans="1:7" ht="32.25" customHeight="1">
      <c r="A41" s="236" t="s">
        <v>3</v>
      </c>
      <c r="B41" s="274" t="str">
        <f>B34</f>
        <v>MARCH</v>
      </c>
      <c r="C41" s="275"/>
      <c r="D41" s="272" t="s">
        <v>36</v>
      </c>
      <c r="E41" s="270" t="s">
        <v>23</v>
      </c>
      <c r="F41" s="271"/>
      <c r="G41" s="272" t="s">
        <v>36</v>
      </c>
    </row>
    <row r="42" spans="1:7" ht="15.75" customHeight="1">
      <c r="A42" s="237"/>
      <c r="B42" s="45">
        <v>2019</v>
      </c>
      <c r="C42" s="45">
        <v>2018</v>
      </c>
      <c r="D42" s="273"/>
      <c r="E42" s="45">
        <v>2019</v>
      </c>
      <c r="F42" s="45">
        <v>2018</v>
      </c>
      <c r="G42" s="273"/>
    </row>
    <row r="43" spans="1:7" ht="15.75" customHeight="1">
      <c r="A43" s="67" t="s">
        <v>42</v>
      </c>
      <c r="B43" s="207">
        <v>1857</v>
      </c>
      <c r="C43" s="207">
        <v>982</v>
      </c>
      <c r="D43" s="203">
        <v>0.8910386965376782</v>
      </c>
      <c r="E43" s="207">
        <v>3022</v>
      </c>
      <c r="F43" s="207">
        <v>1646</v>
      </c>
      <c r="G43" s="203">
        <v>0.8359659781287971</v>
      </c>
    </row>
    <row r="44" spans="1:7" ht="15.75" customHeight="1">
      <c r="A44" s="67" t="s">
        <v>43</v>
      </c>
      <c r="B44" s="207">
        <v>786</v>
      </c>
      <c r="C44" s="207">
        <v>557</v>
      </c>
      <c r="D44" s="203">
        <v>0.4111310592459605</v>
      </c>
      <c r="E44" s="207">
        <v>1560</v>
      </c>
      <c r="F44" s="207">
        <v>1275</v>
      </c>
      <c r="G44" s="203">
        <v>0.22352941176470598</v>
      </c>
    </row>
    <row r="45" spans="1:7" ht="15.75" customHeight="1">
      <c r="A45" s="95" t="s">
        <v>5</v>
      </c>
      <c r="B45" s="207">
        <v>2643</v>
      </c>
      <c r="C45" s="207">
        <v>1539</v>
      </c>
      <c r="D45" s="203">
        <v>0.7173489278752436</v>
      </c>
      <c r="E45" s="207">
        <v>4582</v>
      </c>
      <c r="F45" s="207">
        <v>2921</v>
      </c>
      <c r="G45" s="203">
        <v>0.5686408764121875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9" t="s">
        <v>46</v>
      </c>
      <c r="B52" s="279"/>
      <c r="C52" s="279"/>
      <c r="D52" s="279"/>
      <c r="E52" s="279"/>
      <c r="F52" s="279"/>
      <c r="G52" s="279"/>
      <c r="H52" s="279"/>
      <c r="I52" s="27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2019-04-08T12:32:41Z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